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/>
</workbook>
</file>

<file path=xl/calcChain.xml><?xml version="1.0" encoding="utf-8"?>
<calcChain xmlns="http://schemas.openxmlformats.org/spreadsheetml/2006/main">
  <c r="R7" i="1" l="1"/>
  <c r="R6" i="1"/>
  <c r="P7" i="1"/>
  <c r="O7" i="1"/>
  <c r="N7" i="1"/>
  <c r="P6" i="1"/>
  <c r="O6" i="1"/>
  <c r="N6" i="1"/>
</calcChain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<sst xmlns="http://schemas.openxmlformats.org/spreadsheetml/2006/main" count="45" uniqueCount="37">
  <si>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</si>
  <si>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</si>
  <si>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</si>
  <si>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</si>
  <si>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</si>
  <si>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</si>
  <si>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</si>
  <si>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</si>
  <si>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</si>
  <si>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</si>
  <si>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</si>
  <si>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</si>
  <si>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</si>
  <si>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</si>
  <si>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</si>
  <si>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</si>
  <si>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</si>
  <si>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</si>
  <si>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</si>
  <si>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</si>
  <si>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</si>
  <si>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</si>
  <si>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</si>
  <si>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</si>
  <si>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</si>
  <si>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</si>
  <si>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</si>
  <si>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</si>
  <si>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Dr Reddy's Laboratories (Pty) Ltd</t>
  </si>
  <si>
    <t>50/20.2.2/0945</t>
  </si>
  <si>
    <t>J02AX</t>
  </si>
  <si>
    <t>Casfolred 50</t>
  </si>
  <si>
    <t>Caspofungin</t>
  </si>
  <si>
    <t>mg</t>
  </si>
  <si>
    <t>INF</t>
  </si>
  <si>
    <t>50/20.2.2/0946</t>
  </si>
  <si>
    <t>Casfolred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</si>
</sst>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000000000"/>
    <numFmt numFmtId="166" formatCode="[$-1C09]dd\ mmmm\ yyyy;@"/>
    <numFmt numFmtId="167" formatCode="0.00;[Red]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166" fontId="20" fillId="0" borderId="0" xfId="0" applyNumberFormat="1" applyFont="1"/>
    <xf numFmtId="166" fontId="0" fillId="0" borderId="0" xfId="0" applyNumberFormat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2" fontId="1" fillId="0" borderId="18" xfId="0" applyNumberFormat="1" applyFont="1" applyBorder="1" applyAlignment="1">
      <alignment horizontal="right"/>
    </xf>
    <xf numFmtId="165" fontId="20" fillId="0" borderId="17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 wrapText="1"/>
    </xf>
    <xf numFmtId="167" fontId="24" fillId="25" borderId="10" xfId="0" applyNumberFormat="1" applyFont="1" applyFill="1" applyBorder="1" applyAlignment="1">
      <alignment horizontal="right" vertical="center"/>
    </xf>
    <xf numFmtId="167" fontId="23" fillId="25" borderId="10" xfId="0" applyNumberFormat="1" applyFont="1" applyFill="1" applyBorder="1" applyAlignment="1">
      <alignment horizontal="right"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view="pageBreakPreview" zoomScaleSheetLayoutView="100" workbookViewId="0">
      <selection activeCell="D12" sqref="D12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style="21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4" t="s">
        <v>8</v>
      </c>
      <c r="B1" s="25"/>
      <c r="C1" s="25"/>
      <c r="D1" s="26"/>
      <c r="E1" s="19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20"/>
      <c r="T1" s="5"/>
      <c r="U1" s="5"/>
    </row>
    <row r="2" spans="1:23" s="6" customFormat="1" ht="20.25" x14ac:dyDescent="0.3">
      <c r="A2" s="24" t="s">
        <v>9</v>
      </c>
      <c r="B2" s="25"/>
      <c r="C2" s="25"/>
      <c r="D2" s="2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20"/>
      <c r="T2" s="5"/>
      <c r="U2" s="5"/>
    </row>
    <row r="3" spans="1:23" s="6" customFormat="1" ht="20.25" x14ac:dyDescent="0.3">
      <c r="A3" s="24" t="s">
        <v>10</v>
      </c>
      <c r="B3" s="25"/>
      <c r="C3" s="25"/>
      <c r="D3" s="2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20"/>
      <c r="T3" s="5"/>
      <c r="U3" s="5"/>
    </row>
    <row r="4" spans="1:23" s="6" customFormat="1" ht="20.25" x14ac:dyDescent="0.3">
      <c r="A4" s="22" t="s">
        <v>11</v>
      </c>
      <c r="B4" s="23"/>
      <c r="C4" s="23"/>
      <c r="D4" s="23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20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8">
        <v>197</v>
      </c>
      <c r="B6" s="19" t="s">
        <v>28</v>
      </c>
      <c r="C6" s="29" t="s">
        <v>29</v>
      </c>
      <c r="D6" s="29">
        <v>723774001</v>
      </c>
      <c r="E6" s="29" t="s">
        <v>30</v>
      </c>
      <c r="F6" s="29" t="s">
        <v>27</v>
      </c>
      <c r="G6" s="29" t="s">
        <v>31</v>
      </c>
      <c r="H6" s="29" t="s">
        <v>32</v>
      </c>
      <c r="I6" s="29">
        <v>5.2</v>
      </c>
      <c r="J6" s="29" t="s">
        <v>33</v>
      </c>
      <c r="K6" s="29" t="s">
        <v>34</v>
      </c>
      <c r="L6" s="30">
        <v>10.5</v>
      </c>
      <c r="M6" s="29">
        <v>1</v>
      </c>
      <c r="N6" s="32">
        <f>Q6-O6-P6</f>
        <v>1431</v>
      </c>
      <c r="O6" s="32">
        <f>(Q6-P6)*10/100</f>
        <v>159</v>
      </c>
      <c r="P6" s="32">
        <f>Q6-(Q6/1.14)</f>
        <v>222.59999999999991</v>
      </c>
      <c r="Q6" s="33">
        <v>1812.6</v>
      </c>
      <c r="R6" s="32">
        <f>Q6/L6</f>
        <v>172.62857142857143</v>
      </c>
      <c r="S6" s="18">
        <v>43129</v>
      </c>
      <c r="T6" s="19"/>
      <c r="U6" s="31" t="s">
        <v>26</v>
      </c>
      <c r="V6" s="17"/>
    </row>
    <row r="7" spans="1:23" ht="20.25" x14ac:dyDescent="0.25">
      <c r="A7" s="28">
        <v>197</v>
      </c>
      <c r="B7" s="19" t="s">
        <v>28</v>
      </c>
      <c r="C7" s="29" t="s">
        <v>35</v>
      </c>
      <c r="D7" s="29">
        <v>723777001</v>
      </c>
      <c r="E7" s="29" t="s">
        <v>30</v>
      </c>
      <c r="F7" s="29" t="s">
        <v>27</v>
      </c>
      <c r="G7" s="29" t="s">
        <v>36</v>
      </c>
      <c r="H7" s="29" t="s">
        <v>32</v>
      </c>
      <c r="I7" s="29">
        <v>7.2</v>
      </c>
      <c r="J7" s="29" t="s">
        <v>33</v>
      </c>
      <c r="K7" s="29" t="s">
        <v>34</v>
      </c>
      <c r="L7" s="30">
        <v>10.5</v>
      </c>
      <c r="M7" s="29">
        <v>1</v>
      </c>
      <c r="N7" s="32">
        <f>Q7-O7-P7</f>
        <v>1431</v>
      </c>
      <c r="O7" s="32">
        <f>(Q7-P7)*10/100</f>
        <v>159</v>
      </c>
      <c r="P7" s="32">
        <f>Q7-(Q7/1.14)</f>
        <v>222.59999999999991</v>
      </c>
      <c r="Q7" s="33">
        <v>1812.6</v>
      </c>
      <c r="R7" s="32">
        <f>Q7/L7</f>
        <v>172.62857142857143</v>
      </c>
      <c r="S7" s="18">
        <v>43129</v>
      </c>
      <c r="T7" s="19"/>
      <c r="U7" s="31" t="s">
        <v>26</v>
      </c>
      <c r="V7" s="19"/>
    </row>
    <row r="8" spans="1:23" x14ac:dyDescent="0.25">
      <c r="N8" s="27"/>
      <c r="O8" s="27"/>
      <c r="P8" s="27"/>
      <c r="Q8" s="27"/>
      <c r="R8" s="27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2018-01-25T07:49:08Z</cp:lastPrinted>
  <dcterms:created xsi:type="dcterms:W3CDTF">2012-08-13T07:02:09Z</dcterms:created>
  <dcterms:modified xsi:type="dcterms:W3CDTF">2018-01-25T07:49:19Z</dcterms:modified>
</cp:coreProperties>
</file>