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'Sheet1'!$A$1:$V$7</definedName>
  </definedNames>
  <calcPr fullCalcOnLoad="1"/>
</workbook>
</file>

<file path=xl/sharedStrings.xml><?xml version="1.0" encoding="utf-8"?>
<sst xmlns="http://schemas.openxmlformats.org/spreadsheetml/2006/main" count="38" uniqueCount="36">
  <si>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</si>
  <si>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</si>
  <si>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</si>
  <si>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</si>
  <si>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</si>
  <si>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</si>
  <si>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</si>
  <si>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</si>
  <si>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</si>
  <si>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</si>
  <si>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</si>
  <si>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</si>
  <si>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</si>
  <si>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</si>
  <si>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</si>
  <si>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</si>
  <si>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</si>
  <si>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</si>
  <si>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</si>
  <si>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</si>
  <si>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</si>
  <si>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</si>
  <si>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</si>
  <si>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</si>
  <si>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</si>
  <si>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</si>
  <si>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</si>
  <si>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mg</t>
  </si>
  <si>
    <t>Teva Pharmaceuticals (Pty) Ltd</t>
  </si>
  <si>
    <t>G03AA</t>
  </si>
  <si>
    <t>S3</t>
  </si>
  <si>
    <t>DROSPIRENONE</t>
  </si>
  <si>
    <t>FCT</t>
  </si>
  <si>
    <t>ETHINYLESTRADIOL</t>
  </si>
  <si>
    <t>47/21.8.2/0025</t>
  </si>
  <si>
    <t>YADE</t>
  </si>
</sst>
</file>

<file path=xl/styles.xml><?xml version="1.0" encoding="utf-8"?>
<styleSheet xmlns="http://schemas.openxmlformats.org/spreadsheetml/2006/main">
  <numFmts count="2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0;[Red]#,##0.00"/>
    <numFmt numFmtId="173" formatCode="0000000000"/>
    <numFmt numFmtId="174" formatCode="[$-1C09]dd\ mmmm\ yyyy;@"/>
    <numFmt numFmtId="175" formatCode="[$-1010409]General"/>
    <numFmt numFmtId="176" formatCode="[$-1C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5" borderId="0" applyNumberFormat="0" applyBorder="0" applyAlignment="0" applyProtection="0"/>
    <xf numFmtId="0" fontId="26" fillId="45" borderId="1" applyNumberFormat="0" applyAlignment="0" applyProtection="0"/>
    <xf numFmtId="0" fontId="5" fillId="46" borderId="2" applyNumberFormat="0" applyAlignment="0" applyProtection="0"/>
    <xf numFmtId="0" fontId="27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50" borderId="1" applyNumberFormat="0" applyAlignment="0" applyProtection="0"/>
    <xf numFmtId="0" fontId="12" fillId="13" borderId="2" applyNumberFormat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6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40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55" borderId="0" xfId="0" applyFont="1" applyFill="1" applyBorder="1" applyAlignment="1">
      <alignment vertical="top" wrapText="1"/>
    </xf>
    <xf numFmtId="0" fontId="40" fillId="55" borderId="0" xfId="0" applyFont="1" applyFill="1" applyAlignment="1">
      <alignment wrapText="1"/>
    </xf>
    <xf numFmtId="0" fontId="40" fillId="0" borderId="0" xfId="0" applyFont="1" applyAlignment="1">
      <alignment vertical="top"/>
    </xf>
    <xf numFmtId="173" fontId="21" fillId="55" borderId="20" xfId="0" applyNumberFormat="1" applyFont="1" applyFill="1" applyBorder="1" applyAlignment="1">
      <alignment horizontal="right" vertical="top" wrapText="1"/>
    </xf>
    <xf numFmtId="0" fontId="21" fillId="55" borderId="20" xfId="0" applyFont="1" applyFill="1" applyBorder="1" applyAlignment="1">
      <alignment vertical="top" wrapText="1"/>
    </xf>
    <xf numFmtId="0" fontId="20" fillId="55" borderId="20" xfId="0" applyFont="1" applyFill="1" applyBorder="1" applyAlignment="1">
      <alignment vertical="top" wrapText="1"/>
    </xf>
    <xf numFmtId="0" fontId="21" fillId="55" borderId="20" xfId="0" applyFont="1" applyFill="1" applyBorder="1" applyAlignment="1">
      <alignment horizontal="right" vertical="top" wrapText="1"/>
    </xf>
    <xf numFmtId="172" fontId="21" fillId="55" borderId="20" xfId="0" applyNumberFormat="1" applyFont="1" applyFill="1" applyBorder="1" applyAlignment="1">
      <alignment horizontal="right" vertical="top" wrapText="1"/>
    </xf>
    <xf numFmtId="174" fontId="21" fillId="55" borderId="20" xfId="0" applyNumberFormat="1" applyFont="1" applyFill="1" applyBorder="1" applyAlignment="1">
      <alignment vertical="top" wrapText="1"/>
    </xf>
    <xf numFmtId="3" fontId="19" fillId="0" borderId="20" xfId="0" applyNumberFormat="1" applyFont="1" applyBorder="1" applyAlignment="1">
      <alignment/>
    </xf>
    <xf numFmtId="0" fontId="22" fillId="0" borderId="19" xfId="0" applyFont="1" applyBorder="1" applyAlignment="1">
      <alignment/>
    </xf>
    <xf numFmtId="2" fontId="22" fillId="0" borderId="19" xfId="0" applyNumberFormat="1" applyFont="1" applyBorder="1" applyAlignment="1">
      <alignment/>
    </xf>
    <xf numFmtId="0" fontId="41" fillId="0" borderId="19" xfId="0" applyFont="1" applyBorder="1" applyAlignment="1">
      <alignment/>
    </xf>
    <xf numFmtId="2" fontId="41" fillId="0" borderId="19" xfId="0" applyNumberFormat="1" applyFont="1" applyBorder="1" applyAlignment="1">
      <alignment horizontal="right"/>
    </xf>
    <xf numFmtId="0" fontId="22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174" fontId="41" fillId="56" borderId="19" xfId="0" applyNumberFormat="1" applyFont="1" applyFill="1" applyBorder="1" applyAlignment="1">
      <alignment/>
    </xf>
    <xf numFmtId="173" fontId="40" fillId="0" borderId="24" xfId="0" applyNumberFormat="1" applyFont="1" applyFill="1" applyBorder="1" applyAlignment="1">
      <alignment vertical="top" wrapText="1"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1" fontId="41" fillId="0" borderId="19" xfId="0" applyNumberFormat="1" applyFont="1" applyBorder="1" applyAlignment="1">
      <alignment/>
    </xf>
    <xf numFmtId="2" fontId="41" fillId="0" borderId="29" xfId="0" applyNumberFormat="1" applyFont="1" applyBorder="1" applyAlignment="1">
      <alignment horizontal="right"/>
    </xf>
    <xf numFmtId="0" fontId="41" fillId="0" borderId="24" xfId="0" applyFont="1" applyBorder="1" applyAlignment="1">
      <alignment/>
    </xf>
    <xf numFmtId="0" fontId="20" fillId="0" borderId="30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26" xfId="0" applyFont="1" applyBorder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SheetLayoutView="100" zoomScalePageLayoutView="0" workbookViewId="0" topLeftCell="I1">
      <selection activeCell="E4" sqref="E4"/>
    </sheetView>
  </sheetViews>
  <sheetFormatPr defaultColWidth="9.140625" defaultRowHeight="15"/>
  <cols>
    <col min="1" max="1" width="27.421875" style="0" customWidth="1"/>
    <col min="2" max="2" width="27.8515625" style="0" customWidth="1"/>
    <col min="3" max="3" width="22.00390625" style="0" bestFit="1" customWidth="1"/>
    <col min="4" max="4" width="18.140625" style="0" bestFit="1" customWidth="1"/>
    <col min="5" max="5" width="16.28125" style="0" customWidth="1"/>
    <col min="6" max="6" width="14.8515625" style="0" bestFit="1" customWidth="1"/>
    <col min="7" max="7" width="49.28125" style="0" bestFit="1" customWidth="1"/>
    <col min="8" max="8" width="28.00390625" style="0" bestFit="1" customWidth="1"/>
    <col min="9" max="9" width="13.8515625" style="0" bestFit="1" customWidth="1"/>
    <col min="10" max="10" width="13.57421875" style="0" bestFit="1" customWidth="1"/>
    <col min="11" max="11" width="12.28125" style="0" bestFit="1" customWidth="1"/>
    <col min="12" max="12" width="8.421875" style="0" bestFit="1" customWidth="1"/>
    <col min="13" max="13" width="13.421875" style="0" bestFit="1" customWidth="1"/>
    <col min="14" max="14" width="20.7109375" style="0" bestFit="1" customWidth="1"/>
    <col min="15" max="15" width="14.57421875" style="0" bestFit="1" customWidth="1"/>
    <col min="16" max="16" width="12.421875" style="0" bestFit="1" customWidth="1"/>
    <col min="17" max="17" width="14.28125" style="0" bestFit="1" customWidth="1"/>
    <col min="18" max="18" width="15.140625" style="0" bestFit="1" customWidth="1"/>
    <col min="19" max="19" width="28.28125" style="0" bestFit="1" customWidth="1"/>
    <col min="20" max="20" width="10.57421875" style="0" bestFit="1" customWidth="1"/>
    <col min="21" max="21" width="19.7109375" style="0" bestFit="1" customWidth="1"/>
    <col min="22" max="22" width="15.8515625" style="0" bestFit="1" customWidth="1"/>
  </cols>
  <sheetData>
    <row r="1" spans="1:21" s="6" customFormat="1" ht="20.25">
      <c r="A1" s="38" t="s">
        <v>8</v>
      </c>
      <c r="B1" s="39"/>
      <c r="C1" s="39"/>
      <c r="D1" s="40"/>
      <c r="E1" s="3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0.25">
      <c r="A2" s="38" t="s">
        <v>9</v>
      </c>
      <c r="B2" s="39"/>
      <c r="C2" s="39"/>
      <c r="D2" s="40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20.25">
      <c r="A3" s="38" t="s">
        <v>10</v>
      </c>
      <c r="B3" s="39"/>
      <c r="C3" s="39"/>
      <c r="D3" s="39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1" s="6" customFormat="1" ht="20.25">
      <c r="A4" s="36" t="s">
        <v>11</v>
      </c>
      <c r="B4" s="37"/>
      <c r="C4" s="37"/>
      <c r="D4" s="37"/>
      <c r="E4" s="18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2" t="s">
        <v>12</v>
      </c>
      <c r="B5" s="13" t="s">
        <v>0</v>
      </c>
      <c r="C5" s="14" t="s">
        <v>23</v>
      </c>
      <c r="D5" s="15" t="s">
        <v>13</v>
      </c>
      <c r="E5" s="13" t="s">
        <v>22</v>
      </c>
      <c r="F5" s="14" t="s">
        <v>24</v>
      </c>
      <c r="G5" s="14" t="s">
        <v>25</v>
      </c>
      <c r="H5" s="13" t="s">
        <v>14</v>
      </c>
      <c r="I5" s="15" t="s">
        <v>1</v>
      </c>
      <c r="J5" s="13" t="s">
        <v>2</v>
      </c>
      <c r="K5" s="13" t="s">
        <v>3</v>
      </c>
      <c r="L5" s="15" t="s">
        <v>15</v>
      </c>
      <c r="M5" s="15" t="s">
        <v>6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7" t="s">
        <v>5</v>
      </c>
      <c r="T5" s="13" t="s">
        <v>4</v>
      </c>
      <c r="U5" s="13" t="s">
        <v>7</v>
      </c>
      <c r="V5" s="15" t="s">
        <v>21</v>
      </c>
      <c r="W5" s="9"/>
    </row>
    <row r="6" spans="1:22" s="11" customFormat="1" ht="19.5" customHeight="1">
      <c r="A6" s="27">
        <v>573</v>
      </c>
      <c r="B6" s="30" t="s">
        <v>28</v>
      </c>
      <c r="C6" s="31" t="s">
        <v>34</v>
      </c>
      <c r="D6" s="21">
        <v>723652001</v>
      </c>
      <c r="E6" s="21" t="s">
        <v>29</v>
      </c>
      <c r="F6" s="21" t="s">
        <v>30</v>
      </c>
      <c r="G6" s="32" t="s">
        <v>35</v>
      </c>
      <c r="H6" s="32" t="s">
        <v>31</v>
      </c>
      <c r="I6" s="33">
        <v>3</v>
      </c>
      <c r="J6" s="21" t="s">
        <v>27</v>
      </c>
      <c r="K6" s="32" t="s">
        <v>32</v>
      </c>
      <c r="L6" s="21">
        <v>28</v>
      </c>
      <c r="M6" s="21">
        <v>1</v>
      </c>
      <c r="N6" s="20">
        <f>(Q6/1.14)-O6</f>
        <v>94.74315789473685</v>
      </c>
      <c r="O6" s="20">
        <f>ROUNDDOWN((+Q6/1.14)*0.1,2)</f>
        <v>10.52</v>
      </c>
      <c r="P6" s="34">
        <f>Q6-(Q6/1.14)</f>
        <v>14.73684210526315</v>
      </c>
      <c r="Q6" s="22">
        <v>120</v>
      </c>
      <c r="R6" s="22">
        <f>Q6/L6</f>
        <v>4.285714285714286</v>
      </c>
      <c r="S6" s="26">
        <v>43062</v>
      </c>
      <c r="T6" s="21"/>
      <c r="U6" s="23" t="s">
        <v>26</v>
      </c>
      <c r="V6" s="21"/>
    </row>
    <row r="7" spans="1:23" ht="21.75" thickBot="1">
      <c r="A7" s="35"/>
      <c r="B7" s="28"/>
      <c r="C7" s="29"/>
      <c r="D7" s="21"/>
      <c r="E7" s="21"/>
      <c r="F7" s="21"/>
      <c r="G7" s="21"/>
      <c r="H7" s="19" t="s">
        <v>33</v>
      </c>
      <c r="I7" s="21">
        <v>0.02</v>
      </c>
      <c r="J7" s="19" t="s">
        <v>27</v>
      </c>
      <c r="K7" s="21"/>
      <c r="L7" s="21"/>
      <c r="M7" s="21"/>
      <c r="N7" s="22"/>
      <c r="O7" s="22"/>
      <c r="P7" s="22"/>
      <c r="Q7" s="22"/>
      <c r="R7" s="22"/>
      <c r="S7" s="24"/>
      <c r="T7" s="24"/>
      <c r="U7" s="24"/>
      <c r="V7" s="24"/>
      <c r="W7" s="25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2017-10-30T01:27:53Z</cp:lastPrinted>
  <dcterms:created xsi:type="dcterms:W3CDTF">2012-08-13T07:02:09Z</dcterms:created>
  <dcterms:modified xsi:type="dcterms:W3CDTF">2017-11-16T11:40:05Z</dcterms:modified>
  <cp:category/>
  <cp:version/>
  <cp:contentType/>
  <cp:contentStatus/>
</cp:coreProperties>
</file>