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P6" i="1"/>
  <c r="Q6" s="1"/>
  <c r="R6" s="1"/>
  <c r="O6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<sst xmlns="http://schemas.openxmlformats.org/spreadsheetml/2006/main" count="36" uniqueCount="35">
  <si>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</si>
  <si>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</si>
  <si>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</si>
  <si>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</si>
  <si>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</si>
  <si>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</si>
  <si>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</si>
  <si>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</si>
  <si>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</si>
  <si>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</si>
  <si>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</si>
  <si>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</si>
  <si>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</si>
  <si>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</si>
  <si>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</si>
  <si>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</si>
  <si>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</si>
  <si>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</si>
  <si>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</si>
  <si>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</si>
  <si>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</si>
  <si>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</si>
  <si>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</si>
  <si>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</si>
  <si>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</si>
  <si>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</si>
  <si>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</si>
  <si>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S4</t>
  </si>
  <si>
    <t>Novartis South Africa (Pty) Ltd</t>
  </si>
  <si>
    <t>38/34/0086</t>
  </si>
  <si>
    <t>M05BA</t>
  </si>
  <si>
    <t>Zometa 4 mg</t>
  </si>
  <si>
    <t>Zoledronic Acid</t>
  </si>
  <si>
    <t>INJ</t>
  </si>
  <si>
    <t xml:space="preserve">Originator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</si>
</sst>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vertical="center"/>
    </xf>
    <xf numFmtId="2" fontId="23" fillId="25" borderId="18" xfId="0" applyNumberFormat="1" applyFont="1" applyFill="1" applyBorder="1" applyAlignment="1">
      <alignment vertical="center"/>
    </xf>
    <xf numFmtId="2" fontId="24" fillId="25" borderId="18" xfId="0" applyNumberFormat="1" applyFont="1" applyFill="1" applyBorder="1" applyAlignment="1">
      <alignment vertical="center"/>
    </xf>
    <xf numFmtId="166" fontId="23" fillId="25" borderId="18" xfId="0" applyNumberFormat="1" applyFont="1" applyFill="1" applyBorder="1" applyAlignment="1">
      <alignment vertical="center"/>
    </xf>
    <xf numFmtId="165" fontId="24" fillId="0" borderId="18" xfId="0" applyNumberFormat="1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zoomScaleSheetLayoutView="100" workbookViewId="0">
      <selection activeCell="D16" sqref="D16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20.66406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2" t="s">
        <v>8</v>
      </c>
      <c r="B1" s="23"/>
      <c r="C1" s="23"/>
      <c r="D1" s="24"/>
      <c r="E1" s="31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2" t="s">
        <v>9</v>
      </c>
      <c r="B2" s="23"/>
      <c r="C2" s="23"/>
      <c r="D2" s="2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2" t="s">
        <v>10</v>
      </c>
      <c r="B3" s="23"/>
      <c r="C3" s="23"/>
      <c r="D3" s="2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0" t="s">
        <v>11</v>
      </c>
      <c r="B4" s="21"/>
      <c r="C4" s="21"/>
      <c r="D4" s="2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>
      <c r="A6" s="30">
        <v>242</v>
      </c>
      <c r="B6" s="25" t="s">
        <v>28</v>
      </c>
      <c r="C6" s="25" t="s">
        <v>29</v>
      </c>
      <c r="D6" s="25">
        <v>708533001</v>
      </c>
      <c r="E6" s="25" t="s">
        <v>30</v>
      </c>
      <c r="F6" s="25" t="s">
        <v>27</v>
      </c>
      <c r="G6" s="25" t="s">
        <v>31</v>
      </c>
      <c r="H6" s="25" t="s">
        <v>32</v>
      </c>
      <c r="I6" s="25">
        <v>4</v>
      </c>
      <c r="J6" s="25" t="s">
        <v>26</v>
      </c>
      <c r="K6" s="25" t="s">
        <v>33</v>
      </c>
      <c r="L6" s="25">
        <v>5</v>
      </c>
      <c r="M6" s="26">
        <v>1</v>
      </c>
      <c r="N6" s="27">
        <v>1081.2257484000002</v>
      </c>
      <c r="O6" s="28">
        <f>+N6*5.7%</f>
        <v>61.629867658800009</v>
      </c>
      <c r="P6" s="27">
        <f>(+N6+O6)*14%</f>
        <v>159.99978624823206</v>
      </c>
      <c r="Q6" s="27">
        <f>+P6+O6+N6</f>
        <v>1302.8554023070321</v>
      </c>
      <c r="R6" s="27">
        <f>Q6/5</f>
        <v>260.57108046140644</v>
      </c>
      <c r="S6" s="29">
        <v>42926</v>
      </c>
      <c r="T6" s="19"/>
      <c r="U6" s="17" t="s">
        <v>34</v>
      </c>
      <c r="V6" s="18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2017-04-05T08:39:46Z</cp:lastPrinted>
  <dcterms:created xsi:type="dcterms:W3CDTF">2012-08-13T07:02:09Z</dcterms:created>
  <dcterms:modified xsi:type="dcterms:W3CDTF">2017-07-06T07:11:34Z</dcterms:modified>
</cp:coreProperties>
</file>