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ublication" sheetId="1" r:id="rId1"/>
    <sheet name="Sheet2" sheetId="2" r:id="rId2"/>
    <sheet name="Sheet3" sheetId="3" r:id="rId3"/>
  </sheets>
  <definedNames>
    <definedName name="_xlnm.Print_Area" localSheetId="0">'Publication'!$A$1:$T$7</definedName>
  </definedNames>
  <calcPr fullCalcOnLoad="1"/>
</workbook>
</file>

<file path=xl/sharedStrings.xml><?xml version="1.0" encoding="utf-8"?>
<sst xmlns="http://schemas.openxmlformats.org/spreadsheetml/2006/main" count="43" uniqueCount="35">
  <si>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</si>
  <si>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</si>
  <si>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</si>
  <si>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</si>
  <si>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</si>
  <si>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Applicant Name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</si>
  <si>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</si>
  <si>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</si>
  <si>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</si>
  <si>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</si>
  <si>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</si>
  <si>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</si>
  <si>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Strength</t>
  </si>
  <si>
    <t>Unit</t>
  </si>
  <si>
    <t>Pack Size</t>
  </si>
  <si>
    <t>Dosage Form</t>
  </si>
  <si>
    <t>Manufacturer Price</t>
  </si>
  <si>
    <t>Logistics Fee</t>
  </si>
  <si>
    <t>VAT</t>
  </si>
  <si>
    <t>SEP</t>
  </si>
  <si>
    <t>Unit Price</t>
  </si>
  <si>
    <t>Effective Date</t>
  </si>
  <si>
    <t>Status</t>
  </si>
  <si>
    <t>Comments</t>
  </si>
  <si>
    <t>0000000957</t>
  </si>
  <si>
    <t>AstraZeneca Pharmaceuticals (Pty) Ltd</t>
  </si>
  <si>
    <t>29/20.1.1/0340</t>
  </si>
  <si>
    <t>J01DH</t>
  </si>
  <si>
    <t>S4</t>
  </si>
  <si>
    <t>Meronem 500</t>
  </si>
  <si>
    <t>Meropenem Anhydrous</t>
  </si>
  <si>
    <t>INJ</t>
  </si>
  <si>
    <t>29/20.1.1/0341</t>
  </si>
  <si>
    <t>Meronem 1000</t>
  </si>
  <si>
    <t>mg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</si>
</sst>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  <numFmt numFmtId="173" formatCode="[$-1C09]dd\ mmmm\ yyyy;@"/>
    <numFmt numFmtId="174" formatCode="[$-1010409]General"/>
    <numFmt numFmtId="175" formatCode="[$-1C09]dd\ mmmm\ yyyy"/>
    <numFmt numFmtId="176" formatCode="[$-409]hh:mm:ss\ AM/PM"/>
    <numFmt numFmtId="177" formatCode="&quot;R&quot;\ #,##0.00"/>
    <numFmt numFmtId="178" formatCode="00000000000"/>
    <numFmt numFmtId="179" formatCode="[$-409]dddd\,\ mmmm\ dd\,\ yyyy"/>
    <numFmt numFmtId="180" formatCode="[$-409]mmmm\ d\,\ yyyy;@"/>
    <numFmt numFmtId="181" formatCode="mm/dd/yy;@"/>
    <numFmt numFmtId="182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8"/>
      <color indexed="9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 wrapText="1"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5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72" fontId="3" fillId="33" borderId="14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righ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173" fontId="3" fillId="33" borderId="15" xfId="0" applyNumberFormat="1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vertical="top" wrapText="1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42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73" fontId="5" fillId="0" borderId="19" xfId="0" applyNumberFormat="1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left" vertical="top"/>
    </xf>
    <xf numFmtId="49" fontId="5" fillId="0" borderId="19" xfId="0" applyNumberFormat="1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 wrapText="1"/>
    </xf>
    <xf numFmtId="1" fontId="5" fillId="0" borderId="19" xfId="0" applyNumberFormat="1" applyFont="1" applyFill="1" applyBorder="1" applyAlignment="1">
      <alignment horizontal="left" vertical="top"/>
    </xf>
    <xf numFmtId="0" fontId="43" fillId="0" borderId="19" xfId="0" applyFont="1" applyFill="1" applyBorder="1" applyAlignment="1">
      <alignment horizontal="left" vertical="top"/>
    </xf>
    <xf numFmtId="2" fontId="43" fillId="34" borderId="19" xfId="0" applyNumberFormat="1" applyFont="1" applyFill="1" applyBorder="1" applyAlignment="1">
      <alignment horizontal="left" vertical="top"/>
    </xf>
    <xf numFmtId="0" fontId="43" fillId="19" borderId="19" xfId="0" applyFont="1" applyFill="1" applyBorder="1" applyAlignment="1">
      <alignment horizontal="left" vertical="top"/>
    </xf>
    <xf numFmtId="0" fontId="5" fillId="19" borderId="19" xfId="0" applyFont="1" applyFill="1" applyBorder="1" applyAlignment="1">
      <alignment horizontal="left" vertical="top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6"/>
  <sheetViews>
    <sheetView tabSelected="1" view="pageBreakPreview" zoomScaleSheetLayoutView="100" zoomScalePageLayoutView="0" workbookViewId="0" topLeftCell="C1">
      <selection activeCell="E4" sqref="E4"/>
    </sheetView>
  </sheetViews>
  <sheetFormatPr defaultColWidth="9.140625" defaultRowHeight="15"/>
  <cols>
    <col min="1" max="1" width="27.140625" style="0" customWidth="1"/>
    <col min="2" max="2" width="43.8515625" style="0" bestFit="1" customWidth="1"/>
    <col min="3" max="3" width="35.28125" style="0" customWidth="1"/>
    <col min="4" max="4" width="29.8515625" style="0" customWidth="1"/>
    <col min="5" max="5" width="38.28125" style="0" bestFit="1" customWidth="1"/>
    <col min="6" max="6" width="20.57421875" style="0" customWidth="1"/>
    <col min="7" max="7" width="60.8515625" style="0" bestFit="1" customWidth="1"/>
    <col min="8" max="8" width="45.7109375" style="0" customWidth="1"/>
    <col min="9" max="9" width="16.140625" style="0" customWidth="1"/>
    <col min="10" max="10" width="10.00390625" style="0" customWidth="1"/>
    <col min="11" max="11" width="12.8515625" style="0" customWidth="1"/>
    <col min="12" max="12" width="31.7109375" style="0" customWidth="1"/>
    <col min="13" max="13" width="34.00390625" style="0" customWidth="1"/>
    <col min="14" max="14" width="17.57421875" style="0" customWidth="1"/>
    <col min="15" max="15" width="10.7109375" style="0" bestFit="1" customWidth="1"/>
    <col min="16" max="16" width="12.421875" style="0" bestFit="1" customWidth="1"/>
    <col min="17" max="17" width="16.8515625" style="0" customWidth="1"/>
    <col min="18" max="18" width="23.7109375" style="0" customWidth="1"/>
    <col min="19" max="19" width="16.8515625" style="0" customWidth="1"/>
    <col min="20" max="20" width="23.7109375" style="0" customWidth="1"/>
  </cols>
  <sheetData>
    <row r="1" spans="1:21" ht="23.25">
      <c r="A1" s="44" t="s">
        <v>0</v>
      </c>
      <c r="B1" s="45"/>
      <c r="C1" s="45"/>
      <c r="D1" s="46"/>
      <c r="E1" s="16" t="s">
        <v>25</v>
      </c>
      <c r="F1" s="17"/>
      <c r="G1" s="17"/>
      <c r="H1" s="17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25">
      <c r="A2" s="44" t="s">
        <v>1</v>
      </c>
      <c r="B2" s="45"/>
      <c r="C2" s="45"/>
      <c r="D2" s="46"/>
      <c r="E2" s="18"/>
      <c r="F2" s="18"/>
      <c r="G2" s="18"/>
      <c r="H2" s="17"/>
      <c r="I2" s="1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25">
      <c r="A3" s="44" t="s">
        <v>2</v>
      </c>
      <c r="B3" s="45"/>
      <c r="C3" s="45"/>
      <c r="D3" s="46"/>
      <c r="E3" s="16"/>
      <c r="F3" s="17"/>
      <c r="G3" s="17"/>
      <c r="H3" s="17"/>
      <c r="I3" s="1"/>
      <c r="J3" s="2"/>
      <c r="K3" s="3"/>
      <c r="L3" s="3"/>
      <c r="M3" s="3"/>
      <c r="N3" s="3"/>
      <c r="O3" s="3"/>
      <c r="P3" s="3"/>
      <c r="Q3" s="3"/>
      <c r="R3" s="6"/>
      <c r="S3" s="3"/>
      <c r="T3" s="3"/>
      <c r="U3" s="3"/>
    </row>
    <row r="4" spans="1:21" ht="24" thickBot="1">
      <c r="A4" s="41" t="s">
        <v>3</v>
      </c>
      <c r="B4" s="42"/>
      <c r="C4" s="42"/>
      <c r="D4" s="43"/>
      <c r="E4" s="19"/>
      <c r="F4" s="20"/>
      <c r="G4" s="20"/>
      <c r="H4" s="20"/>
      <c r="I4" s="7"/>
      <c r="J4" s="8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7.5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2" t="s">
        <v>12</v>
      </c>
      <c r="J5" s="10" t="s">
        <v>13</v>
      </c>
      <c r="K5" s="12" t="s">
        <v>14</v>
      </c>
      <c r="L5" s="10" t="s">
        <v>15</v>
      </c>
      <c r="M5" s="13" t="s">
        <v>16</v>
      </c>
      <c r="N5" s="13" t="s">
        <v>17</v>
      </c>
      <c r="O5" s="13" t="s">
        <v>18</v>
      </c>
      <c r="P5" s="13" t="s">
        <v>19</v>
      </c>
      <c r="Q5" s="13" t="s">
        <v>20</v>
      </c>
      <c r="R5" s="14" t="s">
        <v>21</v>
      </c>
      <c r="S5" s="10" t="s">
        <v>22</v>
      </c>
      <c r="T5" s="15" t="s">
        <v>23</v>
      </c>
      <c r="U5" s="3"/>
    </row>
    <row r="6" spans="1:21" s="4" customFormat="1" ht="21" customHeight="1">
      <c r="A6" s="34" t="s">
        <v>24</v>
      </c>
      <c r="B6" s="32" t="s">
        <v>25</v>
      </c>
      <c r="C6" s="35" t="s">
        <v>26</v>
      </c>
      <c r="D6" s="36">
        <v>820636010</v>
      </c>
      <c r="E6" s="32" t="s">
        <v>27</v>
      </c>
      <c r="F6" s="32" t="s">
        <v>28</v>
      </c>
      <c r="G6" s="32" t="s">
        <v>29</v>
      </c>
      <c r="H6" s="37" t="s">
        <v>30</v>
      </c>
      <c r="I6" s="39">
        <v>500</v>
      </c>
      <c r="J6" s="40" t="s">
        <v>34</v>
      </c>
      <c r="K6" s="39">
        <v>10</v>
      </c>
      <c r="L6" s="32" t="s">
        <v>31</v>
      </c>
      <c r="M6" s="38">
        <f>M7/2</f>
        <v>197.15937499999998</v>
      </c>
      <c r="N6" s="38">
        <f>0.003*M6</f>
        <v>0.591478125</v>
      </c>
      <c r="O6" s="38">
        <f>(SUM(M6:N6)*0.14)</f>
        <v>27.685119437500003</v>
      </c>
      <c r="P6" s="38">
        <f>SUM(M6:O6)</f>
        <v>225.43597256249998</v>
      </c>
      <c r="Q6" s="38">
        <f>P6/10</f>
        <v>22.54359725625</v>
      </c>
      <c r="R6" s="31">
        <v>40990</v>
      </c>
      <c r="S6" s="32"/>
      <c r="T6" s="32"/>
      <c r="U6" s="5"/>
    </row>
    <row r="7" spans="1:20" ht="20.25" customHeight="1">
      <c r="A7" s="34" t="s">
        <v>24</v>
      </c>
      <c r="B7" s="32" t="s">
        <v>25</v>
      </c>
      <c r="C7" s="35" t="s">
        <v>32</v>
      </c>
      <c r="D7" s="36">
        <v>820644013</v>
      </c>
      <c r="E7" s="32" t="s">
        <v>27</v>
      </c>
      <c r="F7" s="32" t="s">
        <v>28</v>
      </c>
      <c r="G7" s="32" t="s">
        <v>33</v>
      </c>
      <c r="H7" s="37" t="s">
        <v>30</v>
      </c>
      <c r="I7" s="39">
        <v>1000</v>
      </c>
      <c r="J7" s="40" t="s">
        <v>34</v>
      </c>
      <c r="K7" s="39">
        <v>20</v>
      </c>
      <c r="L7" s="32" t="s">
        <v>31</v>
      </c>
      <c r="M7" s="38">
        <v>394.31874999999997</v>
      </c>
      <c r="N7" s="38">
        <v>1.1812500000000001</v>
      </c>
      <c r="O7" s="38">
        <v>55.37</v>
      </c>
      <c r="P7" s="38">
        <v>450.8699999999999</v>
      </c>
      <c r="Q7" s="38">
        <f>P7/20</f>
        <v>22.543499999999995</v>
      </c>
      <c r="R7" s="31">
        <v>40990</v>
      </c>
      <c r="S7" s="33"/>
      <c r="T7" s="33"/>
    </row>
    <row r="8" spans="1:20" ht="16.5" customHeight="1">
      <c r="A8" s="26"/>
      <c r="B8" s="27"/>
      <c r="C8" s="27"/>
      <c r="D8" s="27"/>
      <c r="E8" s="27"/>
      <c r="F8" s="27"/>
      <c r="G8" s="28"/>
      <c r="H8" s="28"/>
      <c r="I8" s="27"/>
      <c r="J8" s="27"/>
      <c r="K8" s="27"/>
      <c r="L8" s="28"/>
      <c r="M8" s="27"/>
      <c r="N8" s="27"/>
      <c r="O8" s="27"/>
      <c r="P8" s="27"/>
      <c r="Q8" s="27"/>
      <c r="R8" s="29"/>
      <c r="S8" s="30"/>
      <c r="T8" s="30"/>
    </row>
    <row r="9" spans="1:20" ht="16.5" customHeight="1">
      <c r="A9" s="26"/>
      <c r="B9" s="27"/>
      <c r="C9" s="27"/>
      <c r="D9" s="27"/>
      <c r="E9" s="27"/>
      <c r="F9" s="27"/>
      <c r="G9" s="28"/>
      <c r="H9" s="28"/>
      <c r="I9" s="27"/>
      <c r="J9" s="27"/>
      <c r="K9" s="27"/>
      <c r="L9" s="28"/>
      <c r="M9" s="27"/>
      <c r="N9" s="27"/>
      <c r="O9" s="27"/>
      <c r="P9" s="27"/>
      <c r="Q9" s="27"/>
      <c r="R9" s="29"/>
      <c r="S9" s="30"/>
      <c r="T9" s="30"/>
    </row>
    <row r="10" spans="1:20" ht="15.75">
      <c r="A10" s="26"/>
      <c r="B10" s="27"/>
      <c r="C10" s="27"/>
      <c r="D10" s="27"/>
      <c r="E10" s="27"/>
      <c r="F10" s="27"/>
      <c r="G10" s="28"/>
      <c r="H10" s="28"/>
      <c r="I10" s="27"/>
      <c r="J10" s="27"/>
      <c r="K10" s="27"/>
      <c r="L10" s="27"/>
      <c r="M10" s="27"/>
      <c r="N10" s="27"/>
      <c r="O10" s="27"/>
      <c r="P10" s="27"/>
      <c r="Q10" s="27"/>
      <c r="R10" s="29"/>
      <c r="S10" s="21"/>
      <c r="T10" s="21"/>
    </row>
    <row r="11" spans="1:20" ht="15.75">
      <c r="A11" s="26"/>
      <c r="B11" s="27"/>
      <c r="C11" s="27"/>
      <c r="D11" s="27"/>
      <c r="E11" s="27"/>
      <c r="F11" s="27"/>
      <c r="G11" s="28"/>
      <c r="H11" s="28"/>
      <c r="I11" s="27"/>
      <c r="J11" s="27"/>
      <c r="K11" s="27"/>
      <c r="L11" s="27"/>
      <c r="M11" s="27"/>
      <c r="N11" s="27"/>
      <c r="O11" s="27"/>
      <c r="P11" s="27"/>
      <c r="Q11" s="27"/>
      <c r="R11" s="29"/>
      <c r="S11" s="21"/>
      <c r="T11" s="21"/>
    </row>
    <row r="12" spans="1:20" ht="15.75">
      <c r="A12" s="26"/>
      <c r="B12" s="27"/>
      <c r="C12" s="27"/>
      <c r="D12" s="27"/>
      <c r="E12" s="27"/>
      <c r="F12" s="27"/>
      <c r="G12" s="28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9"/>
      <c r="S12" s="21"/>
      <c r="T12" s="21"/>
    </row>
    <row r="13" spans="1:20" ht="15.75">
      <c r="A13" s="21"/>
      <c r="B13" s="21"/>
      <c r="C13" s="21"/>
      <c r="D13" s="21"/>
      <c r="E13" s="21"/>
      <c r="F13" s="21"/>
      <c r="G13" s="21"/>
      <c r="H13" s="22"/>
      <c r="I13" s="21"/>
      <c r="J13" s="21"/>
      <c r="K13" s="21"/>
      <c r="L13" s="21"/>
      <c r="M13" s="21"/>
      <c r="N13" s="21"/>
      <c r="O13" s="21"/>
      <c r="P13" s="21"/>
      <c r="Q13" s="21"/>
      <c r="R13" s="23"/>
      <c r="S13" s="21"/>
      <c r="T13" s="21"/>
    </row>
    <row r="14" spans="1:20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5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5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5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5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5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5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5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5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5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5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5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5.75">
      <c r="A30" s="24"/>
      <c r="B30" s="24"/>
      <c r="C30" s="24"/>
      <c r="D30" s="24"/>
      <c r="E30" s="24"/>
      <c r="F30" s="24"/>
      <c r="G30" s="24"/>
      <c r="H30" s="2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5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5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5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5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5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5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5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5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5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5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5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5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5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5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5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5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5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5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5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5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5.75">
      <c r="A54" s="24"/>
      <c r="B54" s="24"/>
      <c r="C54" s="24"/>
      <c r="D54" s="24"/>
      <c r="E54" s="24"/>
      <c r="F54" s="24"/>
      <c r="G54" s="24"/>
      <c r="H54" s="25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5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5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5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5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5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ht="15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5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15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15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5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15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5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5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5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5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5.75">
      <c r="A78" s="24"/>
      <c r="B78" s="24"/>
      <c r="C78" s="24"/>
      <c r="D78" s="24"/>
      <c r="E78" s="24"/>
      <c r="F78" s="24"/>
      <c r="G78" s="24"/>
      <c r="H78" s="25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5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15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ht="15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ht="15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ht="15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15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ht="15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ht="15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ht="15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15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15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15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15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15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15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15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ht="15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5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5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5.75">
      <c r="A102" s="24"/>
      <c r="B102" s="24"/>
      <c r="C102" s="24"/>
      <c r="D102" s="24"/>
      <c r="E102" s="24"/>
      <c r="F102" s="24"/>
      <c r="G102" s="24"/>
      <c r="H102" s="25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5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5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5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5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5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5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5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5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5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5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5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5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5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5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5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5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5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5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5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5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5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5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5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5.75">
      <c r="A126" s="24"/>
      <c r="B126" s="24"/>
      <c r="C126" s="24"/>
      <c r="D126" s="24"/>
      <c r="E126" s="24"/>
      <c r="F126" s="24"/>
      <c r="G126" s="24"/>
      <c r="H126" s="25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5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5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5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5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5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5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5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15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15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15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15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15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15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5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15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15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5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5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5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5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5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5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5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5.75">
      <c r="A150" s="24"/>
      <c r="B150" s="24"/>
      <c r="C150" s="24"/>
      <c r="D150" s="24"/>
      <c r="E150" s="24"/>
      <c r="F150" s="24"/>
      <c r="G150" s="24"/>
      <c r="H150" s="25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15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15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15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15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5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5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5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5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5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5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15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5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5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15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15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15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5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15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15.75">
      <c r="A169" s="24"/>
      <c r="B169" s="24"/>
      <c r="C169" s="24"/>
      <c r="D169" s="24"/>
      <c r="E169" s="24"/>
      <c r="F169" s="24"/>
      <c r="G169" s="24"/>
      <c r="H169" s="25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15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15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15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15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15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5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5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5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15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5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5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5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5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5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5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5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5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</sheetData>
  <sheetProtection/>
  <mergeCells count="4">
    <mergeCell ref="A4:D4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landscape" paperSize="9" scale="24" r:id="rId1"/>
  <ignoredErrors>
    <ignoredError sqref="A7:H7 A6:H6 S6:T6 S7:T7 L6:Q6 L7:Q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NDOH</dc:creator>
  <cp:keywords/>
  <dc:description/>
  <cp:lastModifiedBy>User</cp:lastModifiedBy>
  <cp:lastPrinted>2010-08-27T06:17:33Z</cp:lastPrinted>
  <dcterms:created xsi:type="dcterms:W3CDTF">2010-06-22T15:59:56Z</dcterms:created>
  <dcterms:modified xsi:type="dcterms:W3CDTF">2012-03-16T13:42:24Z</dcterms:modified>
  <cp:category/>
  <cp:version/>
  <cp:contentType/>
  <cp:contentStatus/>
</cp:coreProperties>
</file>