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Q6" i="1"/>
  <c r="P6" s="1"/>
  <c r="N6" l="1"/>
  <c r="R6"/>
  <c r="Q7"/>
  <c r="O6"/>
  <c r="O7" l="1"/>
  <c r="R7"/>
  <c r="N7"/>
  <c r="P7"/>
</calcChain>
</file>

<file path=xl/sharedStrings.xml><?xml version="1.0" encoding="utf-8"?>
<sst xmlns="http://schemas.openxmlformats.org/spreadsheetml/2006/main" count="46" uniqueCount="36">
  <si>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</si>
  <si>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</si>
  <si>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</si>
  <si>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</si>
  <si>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</si>
  <si>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</si>
  <si>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</si>
  <si>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</si>
  <si>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</si>
  <si>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</si>
  <si>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</si>
  <si>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</si>
  <si>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</si>
  <si>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</si>
  <si>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</si>
  <si>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</si>
  <si>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</si>
  <si>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</si>
  <si>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</si>
  <si>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</si>
  <si>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</si>
  <si>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</si>
  <si>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</si>
  <si>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</si>
  <si>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</si>
  <si>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</si>
  <si>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</si>
  <si>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</si>
  <si>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TAB</t>
  </si>
  <si>
    <t xml:space="preserve">Generic </t>
  </si>
  <si>
    <t>Zydus Healthcare SA (Pty) Ltd</t>
  </si>
  <si>
    <t>41/5.7.1/0226</t>
  </si>
  <si>
    <t>R06AX</t>
  </si>
  <si>
    <t>S2</t>
  </si>
  <si>
    <t>Desotab</t>
  </si>
  <si>
    <t>Desloratadine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</si>
</sst>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9" formatCode="_-* #,##0.00_-;\-* #,##0.00_-;_-* &quot;-&quot;??_-;_-@_-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25" fillId="0" borderId="0" applyFont="0" applyFill="0" applyBorder="0" applyAlignment="0" applyProtection="0"/>
  </cellStyleXfs>
  <cellXfs count="38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6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6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6" fillId="24" borderId="0" xfId="0" applyFont="1" applyFill="1" applyAlignment="1">
      <alignment wrapText="1"/>
    </xf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0" xfId="0" applyFont="1" applyFill="1" applyBorder="1" applyAlignment="1">
      <alignment horizontal="left"/>
    </xf>
    <xf numFmtId="0" fontId="24" fillId="0" borderId="0" xfId="0" applyFont="1"/>
    <xf numFmtId="0" fontId="24" fillId="0" borderId="10" xfId="0" applyFont="1" applyBorder="1" applyAlignment="1">
      <alignment horizontal="left"/>
    </xf>
    <xf numFmtId="166" fontId="24" fillId="0" borderId="10" xfId="0" applyNumberFormat="1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2" fillId="0" borderId="15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0" fontId="22" fillId="0" borderId="17" xfId="0" applyFont="1" applyBorder="1" applyAlignment="1"/>
    <xf numFmtId="0" fontId="22" fillId="0" borderId="18" xfId="0" applyFont="1" applyBorder="1" applyAlignment="1"/>
    <xf numFmtId="0" fontId="22" fillId="0" borderId="19" xfId="0" applyFont="1" applyBorder="1" applyAlignment="1"/>
    <xf numFmtId="165" fontId="20" fillId="0" borderId="10" xfId="38" applyNumberFormat="1" applyFont="1" applyFill="1" applyBorder="1" applyAlignment="1">
      <alignment horizontal="right" wrapText="1"/>
    </xf>
    <xf numFmtId="0" fontId="20" fillId="0" borderId="10" xfId="38" applyFont="1" applyFill="1" applyBorder="1" applyAlignment="1">
      <alignment horizontal="left" wrapText="1"/>
    </xf>
    <xf numFmtId="0" fontId="24" fillId="0" borderId="10" xfId="0" applyFont="1" applyBorder="1"/>
    <xf numFmtId="0" fontId="26" fillId="0" borderId="10" xfId="0" applyFont="1" applyFill="1" applyBorder="1"/>
    <xf numFmtId="0" fontId="24" fillId="0" borderId="10" xfId="0" applyFont="1" applyFill="1" applyBorder="1"/>
    <xf numFmtId="0" fontId="26" fillId="0" borderId="20" xfId="0" applyFont="1" applyFill="1" applyBorder="1"/>
    <xf numFmtId="169" fontId="24" fillId="0" borderId="20" xfId="45" applyNumberFormat="1" applyFont="1" applyFill="1" applyBorder="1"/>
    <xf numFmtId="169" fontId="24" fillId="0" borderId="10" xfId="45" applyNumberFormat="1" applyFont="1" applyFill="1" applyBorder="1"/>
    <xf numFmtId="0" fontId="20" fillId="0" borderId="10" xfId="38" applyFont="1" applyFill="1" applyBorder="1" applyAlignment="1">
      <alignment horizontal="left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5" builtinId="3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Output 2" xfId="41"/>
    <cellStyle name="Title 2" xfId="42"/>
    <cellStyle name="Total 2" xfId="43"/>
    <cellStyle name="Warning Text 2" xfId="44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tabSelected="1" view="pageBreakPreview" zoomScale="89" zoomScaleSheetLayoutView="89" workbookViewId="0">
      <selection activeCell="E19" sqref="E19"/>
    </sheetView>
  </sheetViews>
  <sheetFormatPr defaultRowHeight="14.4"/>
  <cols>
    <col min="1" max="1" width="26.88671875" customWidth="1"/>
    <col min="2" max="2" width="50.21875" bestFit="1" customWidth="1"/>
    <col min="3" max="3" width="26.88671875" customWidth="1"/>
    <col min="4" max="4" width="19" customWidth="1"/>
    <col min="5" max="5" width="13.109375" customWidth="1"/>
    <col min="6" max="6" width="15.109375" customWidth="1"/>
    <col min="7" max="7" width="33.33203125" customWidth="1"/>
    <col min="8" max="8" width="34.664062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6" customFormat="1" ht="21">
      <c r="A1" s="26" t="s">
        <v>8</v>
      </c>
      <c r="B1" s="27"/>
      <c r="C1" s="27"/>
      <c r="D1" s="28"/>
      <c r="E1" s="37" t="s">
        <v>30</v>
      </c>
      <c r="F1" s="17"/>
      <c r="G1" s="17"/>
      <c r="H1" s="17"/>
      <c r="I1" s="17"/>
      <c r="J1" s="17"/>
      <c r="K1" s="17"/>
      <c r="L1" s="17"/>
      <c r="M1" s="17"/>
      <c r="N1" s="17"/>
      <c r="O1" s="18"/>
      <c r="P1" s="5"/>
      <c r="Q1" s="5"/>
      <c r="R1" s="5"/>
      <c r="S1" s="5"/>
      <c r="T1" s="5"/>
      <c r="U1" s="5"/>
    </row>
    <row r="2" spans="1:23" s="6" customFormat="1" ht="21">
      <c r="A2" s="26" t="s">
        <v>9</v>
      </c>
      <c r="B2" s="27"/>
      <c r="C2" s="27"/>
      <c r="D2" s="28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26" t="s">
        <v>10</v>
      </c>
      <c r="B3" s="27"/>
      <c r="C3" s="27"/>
      <c r="D3" s="27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.6" thickBot="1">
      <c r="A4" s="24" t="s">
        <v>11</v>
      </c>
      <c r="B4" s="25"/>
      <c r="C4" s="25"/>
      <c r="D4" s="25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 thickBot="1">
      <c r="A5" s="12" t="s">
        <v>12</v>
      </c>
      <c r="B5" s="13" t="s">
        <v>0</v>
      </c>
      <c r="C5" s="13" t="s">
        <v>13</v>
      </c>
      <c r="D5" s="14" t="s">
        <v>14</v>
      </c>
      <c r="E5" s="13" t="s">
        <v>23</v>
      </c>
      <c r="F5" s="13" t="s">
        <v>24</v>
      </c>
      <c r="G5" s="13" t="s">
        <v>25</v>
      </c>
      <c r="H5" s="13" t="s">
        <v>15</v>
      </c>
      <c r="I5" s="14" t="s">
        <v>1</v>
      </c>
      <c r="J5" s="13" t="s">
        <v>2</v>
      </c>
      <c r="K5" s="13" t="s">
        <v>3</v>
      </c>
      <c r="L5" s="14" t="s">
        <v>16</v>
      </c>
      <c r="M5" s="14" t="s">
        <v>6</v>
      </c>
      <c r="N5" s="15" t="s">
        <v>17</v>
      </c>
      <c r="O5" s="15" t="s">
        <v>18</v>
      </c>
      <c r="P5" s="15" t="s">
        <v>19</v>
      </c>
      <c r="Q5" s="15" t="s">
        <v>20</v>
      </c>
      <c r="R5" s="15" t="s">
        <v>21</v>
      </c>
      <c r="S5" s="16" t="s">
        <v>5</v>
      </c>
      <c r="T5" s="13" t="s">
        <v>4</v>
      </c>
      <c r="U5" s="13" t="s">
        <v>7</v>
      </c>
      <c r="V5" s="9" t="s">
        <v>22</v>
      </c>
      <c r="W5" s="10"/>
    </row>
    <row r="6" spans="1:23" s="20" customFormat="1" ht="22.5" customHeight="1">
      <c r="A6" s="29">
        <v>325</v>
      </c>
      <c r="B6" s="30" t="s">
        <v>30</v>
      </c>
      <c r="C6" s="31" t="s">
        <v>31</v>
      </c>
      <c r="D6" s="32">
        <v>721853001</v>
      </c>
      <c r="E6" s="33" t="s">
        <v>32</v>
      </c>
      <c r="F6" s="31" t="s">
        <v>33</v>
      </c>
      <c r="G6" s="31" t="s">
        <v>34</v>
      </c>
      <c r="H6" s="31" t="s">
        <v>35</v>
      </c>
      <c r="I6" s="3">
        <v>5</v>
      </c>
      <c r="J6" s="31" t="s">
        <v>26</v>
      </c>
      <c r="K6" s="31" t="s">
        <v>28</v>
      </c>
      <c r="L6" s="3">
        <v>10</v>
      </c>
      <c r="M6" s="3">
        <v>1</v>
      </c>
      <c r="N6" s="34">
        <f>Q6-P6-O6</f>
        <v>29.25</v>
      </c>
      <c r="O6" s="34">
        <f>Q6/1.14*0.1</f>
        <v>3.25</v>
      </c>
      <c r="P6" s="34">
        <f>Q6/1.14*0.14</f>
        <v>4.5500000000000007</v>
      </c>
      <c r="Q6" s="34">
        <f>32.5*1.14</f>
        <v>37.049999999999997</v>
      </c>
      <c r="R6" s="35">
        <f>Q6/L6</f>
        <v>3.7049999999999996</v>
      </c>
      <c r="S6" s="22">
        <v>42410</v>
      </c>
      <c r="T6" s="21"/>
      <c r="U6" s="21" t="s">
        <v>29</v>
      </c>
      <c r="V6" s="19"/>
    </row>
    <row r="7" spans="1:23" ht="20.399999999999999">
      <c r="A7" s="29">
        <v>325</v>
      </c>
      <c r="B7" s="30" t="s">
        <v>30</v>
      </c>
      <c r="C7" s="31" t="s">
        <v>31</v>
      </c>
      <c r="D7" s="32">
        <v>721853002</v>
      </c>
      <c r="E7" s="33" t="s">
        <v>32</v>
      </c>
      <c r="F7" s="31" t="s">
        <v>33</v>
      </c>
      <c r="G7" s="31" t="s">
        <v>34</v>
      </c>
      <c r="H7" s="31" t="s">
        <v>35</v>
      </c>
      <c r="I7" s="3">
        <v>5</v>
      </c>
      <c r="J7" s="31" t="s">
        <v>26</v>
      </c>
      <c r="K7" s="31" t="s">
        <v>28</v>
      </c>
      <c r="L7" s="3">
        <v>30</v>
      </c>
      <c r="M7" s="3">
        <v>1</v>
      </c>
      <c r="N7" s="32">
        <f>Q7-P7-O7</f>
        <v>87.749999999999986</v>
      </c>
      <c r="O7" s="32">
        <f>Q7*0.1/1.14</f>
        <v>9.7500000000000018</v>
      </c>
      <c r="P7" s="32">
        <f>Q7*0.14/1.14</f>
        <v>13.65</v>
      </c>
      <c r="Q7" s="32">
        <f>Q6*3</f>
        <v>111.14999999999999</v>
      </c>
      <c r="R7" s="36">
        <f>Q7/L7</f>
        <v>3.7049999999999996</v>
      </c>
      <c r="S7" s="22">
        <v>42410</v>
      </c>
      <c r="T7" s="21"/>
      <c r="U7" s="21" t="s">
        <v>29</v>
      </c>
      <c r="V7" s="3"/>
    </row>
    <row r="8" spans="1:23" ht="20.399999999999999">
      <c r="S8" s="23"/>
    </row>
    <row r="9" spans="1:23" ht="20.399999999999999">
      <c r="S9" s="23"/>
    </row>
    <row r="12" spans="1:23">
      <c r="T12" t="s">
        <v>27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2015-04-02T06:19:34Z</cp:lastPrinted>
  <dcterms:created xsi:type="dcterms:W3CDTF">2012-08-13T07:02:09Z</dcterms:created>
  <dcterms:modified xsi:type="dcterms:W3CDTF">2016-02-03T08:23:05Z</dcterms:modified>
</cp:coreProperties>
</file>