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R7" i="1"/>
  <c r="R6"/>
  <c r="O7"/>
  <c r="N7" s="1"/>
  <c r="P7" s="1"/>
  <c r="O6"/>
  <c r="N6" s="1"/>
  <c r="P6" s="1"/>
</calcChain>
</file>

<file path=xl/sharedStrings.xml><?xml version="1.0" encoding="utf-8"?>
<sst xmlns="http://schemas.openxmlformats.org/spreadsheetml/2006/main" count="46" uniqueCount="38">
  <si>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</si>
  <si>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</si>
  <si>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</si>
  <si>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</si>
  <si>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</si>
  <si>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</si>
  <si>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</si>
  <si>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</si>
  <si>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</si>
  <si>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</si>
  <si>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</si>
  <si>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</si>
  <si>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</si>
  <si>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</si>
  <si>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</si>
  <si>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</si>
  <si>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</si>
  <si>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</si>
  <si>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</si>
  <si>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</si>
  <si>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</si>
  <si>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</si>
  <si>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</si>
  <si>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</si>
  <si>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</si>
  <si>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</si>
  <si>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 xml:space="preserve"> </t>
  </si>
  <si>
    <t>S3</t>
  </si>
  <si>
    <t>mg</t>
  </si>
  <si>
    <t>TAB</t>
  </si>
  <si>
    <t>Generic</t>
  </si>
  <si>
    <t>Dr Reddy's Laboratories (Pty) Ltd</t>
  </si>
  <si>
    <t>37/2.5/0052</t>
  </si>
  <si>
    <t>NA3AX</t>
  </si>
  <si>
    <t>Lamitor-50</t>
  </si>
  <si>
    <t>Lamotrigine</t>
  </si>
  <si>
    <t>41/2.5/0375</t>
  </si>
  <si>
    <t>Lamitor-200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</si>
</sst>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6" fontId="20" fillId="26" borderId="10" xfId="0" applyNumberFormat="1" applyFont="1" applyFill="1" applyBorder="1" applyAlignment="1">
      <alignment horizontal="left" vertical="top" wrapText="1"/>
    </xf>
    <xf numFmtId="0" fontId="24" fillId="26" borderId="10" xfId="0" applyFont="1" applyFill="1" applyBorder="1" applyAlignment="1">
      <alignment horizontal="left" vertical="top"/>
    </xf>
    <xf numFmtId="0" fontId="23" fillId="26" borderId="0" xfId="0" applyFont="1" applyFill="1"/>
    <xf numFmtId="165" fontId="20" fillId="26" borderId="0" xfId="0" applyNumberFormat="1" applyFont="1" applyFill="1" applyBorder="1" applyAlignment="1">
      <alignment vertical="top" wrapText="1"/>
    </xf>
    <xf numFmtId="0" fontId="20" fillId="26" borderId="0" xfId="0" applyFont="1" applyFill="1" applyBorder="1" applyAlignment="1">
      <alignment vertical="top" wrapText="1"/>
    </xf>
    <xf numFmtId="167" fontId="20" fillId="26" borderId="0" xfId="0" applyNumberFormat="1" applyFont="1" applyFill="1" applyBorder="1" applyAlignment="1">
      <alignment vertical="top" wrapText="1"/>
    </xf>
    <xf numFmtId="164" fontId="20" fillId="26" borderId="0" xfId="0" applyNumberFormat="1" applyFont="1" applyFill="1" applyBorder="1" applyAlignment="1">
      <alignment vertical="top" wrapText="1"/>
    </xf>
    <xf numFmtId="166" fontId="20" fillId="26" borderId="0" xfId="0" applyNumberFormat="1" applyFont="1" applyFill="1" applyBorder="1" applyAlignment="1">
      <alignment horizontal="right" vertical="top" wrapText="1"/>
    </xf>
    <xf numFmtId="0" fontId="23" fillId="26" borderId="0" xfId="0" applyFont="1" applyFill="1" applyBorder="1"/>
    <xf numFmtId="0" fontId="0" fillId="26" borderId="0" xfId="0" applyFill="1" applyBorder="1"/>
    <xf numFmtId="0" fontId="23" fillId="26" borderId="10" xfId="0" applyFont="1" applyFill="1" applyBorder="1" applyAlignment="1">
      <alignment vertical="top"/>
    </xf>
    <xf numFmtId="165" fontId="23" fillId="0" borderId="10" xfId="0" quotePrefix="1" applyNumberFormat="1" applyFont="1" applyBorder="1" applyAlignment="1">
      <alignment horizontal="right" vertical="top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horizontal="left" vertical="top"/>
    </xf>
    <xf numFmtId="1" fontId="23" fillId="0" borderId="10" xfId="0" applyNumberFormat="1" applyFont="1" applyBorder="1" applyAlignment="1">
      <alignment vertical="top"/>
    </xf>
    <xf numFmtId="2" fontId="23" fillId="25" borderId="10" xfId="0" applyNumberFormat="1" applyFont="1" applyFill="1" applyBorder="1"/>
    <xf numFmtId="166" fontId="20" fillId="25" borderId="10" xfId="0" applyNumberFormat="1" applyFont="1" applyFill="1" applyBorder="1" applyAlignment="1">
      <alignment horizontal="right" vertical="top"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view="pageBreakPreview" topLeftCell="L1" zoomScaleSheetLayoutView="100" workbookViewId="0">
      <selection activeCell="M12" sqref="M12"/>
    </sheetView>
  </sheetViews>
  <sheetFormatPr defaultRowHeight="14.4"/>
  <cols>
    <col min="1" max="1" width="24.5546875" bestFit="1" customWidth="1"/>
    <col min="2" max="2" width="48" bestFit="1" customWidth="1"/>
    <col min="3" max="3" width="25.5546875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6.66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13" t="s">
        <v>8</v>
      </c>
      <c r="B1" s="14"/>
      <c r="C1" s="14"/>
      <c r="D1" s="15"/>
      <c r="E1" s="3" t="s">
        <v>31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13" t="s">
        <v>9</v>
      </c>
      <c r="B2" s="14"/>
      <c r="C2" s="14"/>
      <c r="D2" s="1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13" t="s">
        <v>10</v>
      </c>
      <c r="B3" s="14"/>
      <c r="C3" s="14"/>
      <c r="D3" s="1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">
      <c r="A4" s="11" t="s">
        <v>11</v>
      </c>
      <c r="B4" s="12"/>
      <c r="C4" s="12"/>
      <c r="D4" s="1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33" t="s">
        <v>12</v>
      </c>
      <c r="B5" s="34" t="s">
        <v>0</v>
      </c>
      <c r="C5" s="35" t="s">
        <v>23</v>
      </c>
      <c r="D5" s="36" t="s">
        <v>13</v>
      </c>
      <c r="E5" s="34" t="s">
        <v>22</v>
      </c>
      <c r="F5" s="35" t="s">
        <v>24</v>
      </c>
      <c r="G5" s="35" t="s">
        <v>25</v>
      </c>
      <c r="H5" s="34" t="s">
        <v>14</v>
      </c>
      <c r="I5" s="36" t="s">
        <v>1</v>
      </c>
      <c r="J5" s="34" t="s">
        <v>2</v>
      </c>
      <c r="K5" s="34" t="s">
        <v>3</v>
      </c>
      <c r="L5" s="36" t="s">
        <v>15</v>
      </c>
      <c r="M5" s="36" t="s">
        <v>6</v>
      </c>
      <c r="N5" s="37" t="s">
        <v>16</v>
      </c>
      <c r="O5" s="37" t="s">
        <v>17</v>
      </c>
      <c r="P5" s="37" t="s">
        <v>18</v>
      </c>
      <c r="Q5" s="37" t="s">
        <v>19</v>
      </c>
      <c r="R5" s="37" t="s">
        <v>20</v>
      </c>
      <c r="S5" s="38" t="s">
        <v>5</v>
      </c>
      <c r="T5" s="34" t="s">
        <v>4</v>
      </c>
      <c r="U5" s="34" t="s">
        <v>7</v>
      </c>
      <c r="V5" s="36" t="s">
        <v>21</v>
      </c>
      <c r="W5" s="9"/>
    </row>
    <row r="6" spans="1:23" s="18" customFormat="1" ht="30" customHeight="1">
      <c r="A6" s="27">
        <v>197</v>
      </c>
      <c r="B6" s="28" t="s">
        <v>31</v>
      </c>
      <c r="C6" s="28" t="s">
        <v>32</v>
      </c>
      <c r="D6" s="28">
        <v>704487001</v>
      </c>
      <c r="E6" s="28" t="s">
        <v>33</v>
      </c>
      <c r="F6" s="28" t="s">
        <v>27</v>
      </c>
      <c r="G6" s="28" t="s">
        <v>34</v>
      </c>
      <c r="H6" s="28" t="s">
        <v>35</v>
      </c>
      <c r="I6" s="28">
        <v>50</v>
      </c>
      <c r="J6" s="28" t="s">
        <v>28</v>
      </c>
      <c r="K6" s="29" t="s">
        <v>29</v>
      </c>
      <c r="L6" s="28">
        <v>60</v>
      </c>
      <c r="M6" s="30">
        <v>1</v>
      </c>
      <c r="N6" s="31">
        <f>(Q6/1.14)-O6</f>
        <v>90.789473684210535</v>
      </c>
      <c r="O6" s="31">
        <f>(Q6/1.14)*0.1</f>
        <v>10.087719298245617</v>
      </c>
      <c r="P6" s="31">
        <f>(Q6-N6)-O6</f>
        <v>14.122807017543849</v>
      </c>
      <c r="Q6" s="31">
        <v>115</v>
      </c>
      <c r="R6" s="31">
        <f>Q6/L6</f>
        <v>1.9166666666666667</v>
      </c>
      <c r="S6" s="32">
        <v>42221</v>
      </c>
      <c r="T6" s="16"/>
      <c r="U6" s="39" t="s">
        <v>30</v>
      </c>
      <c r="V6" s="17"/>
    </row>
    <row r="7" spans="1:23" s="18" customFormat="1" ht="20.399999999999999">
      <c r="A7" s="27">
        <v>197</v>
      </c>
      <c r="B7" s="28" t="s">
        <v>31</v>
      </c>
      <c r="C7" s="28" t="s">
        <v>36</v>
      </c>
      <c r="D7" s="28">
        <v>712217001</v>
      </c>
      <c r="E7" s="28" t="s">
        <v>33</v>
      </c>
      <c r="F7" s="28" t="s">
        <v>27</v>
      </c>
      <c r="G7" s="28" t="s">
        <v>37</v>
      </c>
      <c r="H7" s="28" t="s">
        <v>35</v>
      </c>
      <c r="I7" s="28">
        <v>200</v>
      </c>
      <c r="J7" s="28" t="s">
        <v>28</v>
      </c>
      <c r="K7" s="29" t="s">
        <v>29</v>
      </c>
      <c r="L7" s="28">
        <v>60</v>
      </c>
      <c r="M7" s="28">
        <v>1</v>
      </c>
      <c r="N7" s="31">
        <f>(Q7/1.14)-O7</f>
        <v>276.31578947368422</v>
      </c>
      <c r="O7" s="31">
        <f>(Q7/1.14)*0.1</f>
        <v>30.701754385964918</v>
      </c>
      <c r="P7" s="31">
        <f>(Q7-N7)-O7</f>
        <v>42.982456140350862</v>
      </c>
      <c r="Q7" s="31">
        <v>350</v>
      </c>
      <c r="R7" s="31">
        <f>Q7/L7</f>
        <v>5.833333333333333</v>
      </c>
      <c r="S7" s="32">
        <v>42221</v>
      </c>
      <c r="T7" s="26"/>
      <c r="U7" s="39" t="s">
        <v>30</v>
      </c>
      <c r="V7" s="26"/>
    </row>
    <row r="8" spans="1:23" s="25" customFormat="1" ht="20.399999999999999">
      <c r="A8" s="19"/>
      <c r="B8" s="20"/>
      <c r="C8" s="20"/>
      <c r="D8" s="21"/>
      <c r="E8" s="20"/>
      <c r="F8" s="20"/>
      <c r="G8" s="20"/>
      <c r="H8" s="20"/>
      <c r="I8" s="21"/>
      <c r="J8" s="20"/>
      <c r="K8" s="20"/>
      <c r="L8" s="21"/>
      <c r="M8" s="21"/>
      <c r="N8" s="22"/>
      <c r="O8" s="22"/>
      <c r="P8" s="22"/>
      <c r="Q8" s="22"/>
      <c r="R8" s="22"/>
      <c r="S8" s="23"/>
      <c r="T8" s="24"/>
      <c r="U8" s="20"/>
      <c r="V8" s="24"/>
    </row>
    <row r="9" spans="1:23" s="25" customFormat="1" ht="20.399999999999999">
      <c r="A9" s="19"/>
      <c r="B9" s="20"/>
      <c r="C9" s="20"/>
      <c r="D9" s="21"/>
      <c r="E9" s="20"/>
      <c r="F9" s="20"/>
      <c r="G9" s="20"/>
      <c r="H9" s="20"/>
      <c r="I9" s="21"/>
      <c r="J9" s="20"/>
      <c r="K9" s="20"/>
      <c r="L9" s="21"/>
      <c r="M9" s="21"/>
      <c r="N9" s="22"/>
      <c r="O9" s="22"/>
      <c r="P9" s="22"/>
      <c r="Q9" s="22"/>
      <c r="R9" s="22"/>
      <c r="S9" s="24"/>
      <c r="T9" s="24"/>
      <c r="U9" s="24"/>
      <c r="V9" s="24"/>
    </row>
    <row r="11" spans="1:23">
      <c r="P11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2015-07-31T08:55:28Z</cp:lastPrinted>
  <dcterms:created xsi:type="dcterms:W3CDTF">2012-08-13T07:02:09Z</dcterms:created>
  <dcterms:modified xsi:type="dcterms:W3CDTF">2015-08-03T07:02:56Z</dcterms:modified>
</cp:coreProperties>
</file>