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P6"/>
  <c r="O6" l="1"/>
  <c r="N6" s="1"/>
</calcChain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<sst xmlns="http://schemas.openxmlformats.org/spreadsheetml/2006/main" count="37" uniqueCount="36">
  <si>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</si>
  <si>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</si>
  <si>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</si>
  <si>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</si>
  <si>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</si>
  <si>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</si>
  <si>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</si>
  <si>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</si>
  <si>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</si>
  <si>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</si>
  <si>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</si>
  <si>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</si>
  <si>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</si>
  <si>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</si>
  <si>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</si>
  <si>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</si>
  <si>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</si>
  <si>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</si>
  <si>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</si>
  <si>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</si>
  <si>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</si>
  <si>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</si>
  <si>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</si>
  <si>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</si>
  <si>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</si>
  <si>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</si>
  <si>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</si>
  <si>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</si>
  <si>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Pharma Dynamics (Pty) Ltd</t>
  </si>
  <si>
    <t>44/2.5/0371</t>
  </si>
  <si>
    <t>N03AX</t>
  </si>
  <si>
    <t>S3</t>
  </si>
  <si>
    <t>Dyna Levetiracetam 1000 mg</t>
  </si>
  <si>
    <t>levetiracetam</t>
  </si>
  <si>
    <t>TAB</t>
  </si>
  <si>
    <t>Generic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</si>
</sst>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horizontal="right" wrapText="1"/>
    </xf>
    <xf numFmtId="0" fontId="25" fillId="0" borderId="0" xfId="0" applyFont="1" applyBorder="1"/>
    <xf numFmtId="0" fontId="23" fillId="26" borderId="0" xfId="38" applyFont="1" applyFill="1" applyBorder="1" applyAlignment="1">
      <alignment horizontal="left"/>
    </xf>
    <xf numFmtId="0" fontId="23" fillId="26" borderId="0" xfId="38" applyFont="1" applyFill="1" applyBorder="1" applyAlignment="1">
      <alignment horizontal="right"/>
    </xf>
    <xf numFmtId="167" fontId="24" fillId="26" borderId="0" xfId="0" applyNumberFormat="1" applyFont="1" applyFill="1" applyBorder="1" applyAlignment="1">
      <alignment horizontal="left" wrapText="1"/>
    </xf>
    <xf numFmtId="167" fontId="24" fillId="26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0" fontId="21" fillId="25" borderId="11" xfId="0" applyFont="1" applyFill="1" applyBorder="1" applyAlignment="1">
      <alignment vertical="top" wrapText="1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164" fontId="20" fillId="26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166" fontId="20" fillId="24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166" fontId="20" fillId="0" borderId="10" xfId="0" applyNumberFormat="1" applyFont="1" applyFill="1" applyBorder="1" applyAlignment="1">
      <alignment horizontal="right" wrapText="1"/>
    </xf>
    <xf numFmtId="166" fontId="20" fillId="0" borderId="10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/>
    </xf>
    <xf numFmtId="165" fontId="27" fillId="0" borderId="10" xfId="44" applyNumberFormat="1" applyFont="1" applyFill="1" applyBorder="1" applyAlignment="1">
      <alignment horizontal="right" wrapText="1"/>
    </xf>
    <xf numFmtId="0" fontId="25" fillId="0" borderId="10" xfId="0" applyFont="1" applyBorder="1" applyAlignment="1"/>
    <xf numFmtId="2" fontId="25" fillId="0" borderId="10" xfId="0" applyNumberFormat="1" applyFont="1" applyBorder="1" applyAlignment="1"/>
    <xf numFmtId="165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" fontId="25" fillId="27" borderId="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Border="1" applyAlignment="1"/>
    <xf numFmtId="2" fontId="27" fillId="0" borderId="0" xfId="0" applyNumberFormat="1" applyFont="1" applyBorder="1" applyAlignment="1">
      <alignment horizontal="right"/>
    </xf>
    <xf numFmtId="166" fontId="20" fillId="0" borderId="0" xfId="0" applyNumberFormat="1" applyFont="1" applyFill="1" applyBorder="1" applyAlignment="1">
      <alignment horizontal="right" wrapText="1"/>
    </xf>
    <xf numFmtId="0" fontId="27" fillId="0" borderId="0" xfId="0" applyFont="1" applyBorder="1"/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4"/>
  <sheetViews>
    <sheetView tabSelected="1" view="pageBreakPreview" topLeftCell="H1" zoomScaleSheetLayoutView="100" workbookViewId="0">
      <selection activeCell="E4" sqref="E4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29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16384" s="6" customFormat="1" ht="20.25">
      <c r="A1" s="52" t="s">
        <v>8</v>
      </c>
      <c r="B1" s="53"/>
      <c r="C1" s="53"/>
      <c r="D1" s="54"/>
      <c r="E1" s="12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6384" s="6" customFormat="1" ht="20.25">
      <c r="A2" s="52" t="s">
        <v>9</v>
      </c>
      <c r="B2" s="53"/>
      <c r="C2" s="53"/>
      <c r="D2" s="5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6384" s="6" customFormat="1" ht="20.25">
      <c r="A3" s="52" t="s">
        <v>10</v>
      </c>
      <c r="B3" s="53"/>
      <c r="C3" s="53"/>
      <c r="D3" s="5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16384" s="6" customFormat="1" ht="21" thickBot="1">
      <c r="A4" s="50" t="s">
        <v>11</v>
      </c>
      <c r="B4" s="51"/>
      <c r="C4" s="51"/>
      <c r="D4" s="51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16384" s="11" customFormat="1" ht="48.75" customHeight="1">
      <c r="A5" s="13" t="s">
        <v>12</v>
      </c>
      <c r="B5" s="14" t="s">
        <v>0</v>
      </c>
      <c r="C5" s="25" t="s">
        <v>23</v>
      </c>
      <c r="D5" s="15" t="s">
        <v>13</v>
      </c>
      <c r="E5" s="14" t="s">
        <v>22</v>
      </c>
      <c r="F5" s="25" t="s">
        <v>24</v>
      </c>
      <c r="G5" s="25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16384" s="6" customFormat="1" ht="30" customHeight="1">
      <c r="A6" s="37">
        <v>214</v>
      </c>
      <c r="B6" s="38" t="s">
        <v>28</v>
      </c>
      <c r="C6" s="38" t="s">
        <v>29</v>
      </c>
      <c r="D6" s="38">
        <v>720700001</v>
      </c>
      <c r="E6" s="38" t="s">
        <v>30</v>
      </c>
      <c r="F6" s="38" t="s">
        <v>31</v>
      </c>
      <c r="G6" s="38" t="s">
        <v>32</v>
      </c>
      <c r="H6" s="38" t="s">
        <v>33</v>
      </c>
      <c r="I6" s="38">
        <v>1000</v>
      </c>
      <c r="J6" s="38" t="s">
        <v>27</v>
      </c>
      <c r="K6" s="38" t="s">
        <v>34</v>
      </c>
      <c r="L6" s="38">
        <v>60</v>
      </c>
      <c r="M6" s="38">
        <v>1</v>
      </c>
      <c r="N6" s="39">
        <f>Q6-P6-O6</f>
        <v>435.36842105263162</v>
      </c>
      <c r="O6" s="39">
        <f>0.06*(Q6-P6)</f>
        <v>27.789473684210527</v>
      </c>
      <c r="P6" s="39">
        <f>Q6-(Q6/1.14)</f>
        <v>64.842105263157862</v>
      </c>
      <c r="Q6" s="39">
        <v>528</v>
      </c>
      <c r="R6" s="39">
        <f>Q6/60</f>
        <v>8.8000000000000007</v>
      </c>
      <c r="S6" s="34">
        <v>41927</v>
      </c>
      <c r="T6" s="35"/>
      <c r="U6" s="38" t="s">
        <v>35</v>
      </c>
      <c r="V6" s="36"/>
    </row>
    <row r="7" spans="1:16384" s="19" customFormat="1" ht="19.5" customHeight="1">
      <c r="A7" s="40"/>
      <c r="B7" s="41"/>
      <c r="C7" s="41"/>
      <c r="D7" s="42"/>
      <c r="E7" s="43"/>
      <c r="F7" s="41"/>
      <c r="G7" s="41"/>
      <c r="H7" s="41"/>
      <c r="I7" s="44"/>
      <c r="J7" s="41"/>
      <c r="K7" s="45"/>
      <c r="L7" s="41"/>
      <c r="M7" s="46"/>
      <c r="N7" s="47"/>
      <c r="O7" s="47"/>
      <c r="P7" s="47"/>
      <c r="Q7" s="47"/>
      <c r="R7" s="47"/>
      <c r="S7" s="48"/>
      <c r="T7" s="18"/>
      <c r="U7" s="49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18"/>
      <c r="XFA7" s="18"/>
      <c r="XFB7" s="18"/>
      <c r="XFC7" s="18"/>
      <c r="XFD7" s="18"/>
    </row>
    <row r="8" spans="1:16384" s="6" customFormat="1" ht="20.25">
      <c r="A8" s="26"/>
      <c r="B8" s="27"/>
      <c r="C8" s="27"/>
      <c r="D8" s="28"/>
      <c r="E8" s="27"/>
      <c r="F8" s="27"/>
      <c r="G8" s="27"/>
      <c r="H8" s="27"/>
      <c r="I8" s="28"/>
      <c r="J8" s="27"/>
      <c r="K8" s="27"/>
      <c r="L8" s="28"/>
      <c r="M8" s="28"/>
      <c r="N8" s="29"/>
      <c r="O8" s="29"/>
      <c r="P8" s="29"/>
      <c r="Q8" s="29"/>
      <c r="R8" s="29"/>
      <c r="S8" s="30"/>
      <c r="T8" s="31"/>
      <c r="U8" s="32"/>
      <c r="V8" s="33"/>
    </row>
    <row r="9" spans="1:16384" ht="18">
      <c r="A9" s="24"/>
      <c r="B9" s="24"/>
      <c r="C9" s="24"/>
      <c r="D9" s="24"/>
      <c r="E9" s="24"/>
      <c r="F9" s="24"/>
      <c r="G9" s="24"/>
      <c r="H9" s="20"/>
      <c r="I9" s="21"/>
      <c r="J9" s="2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16384" ht="18">
      <c r="A10" s="24"/>
      <c r="B10" s="24"/>
      <c r="C10" s="24"/>
      <c r="D10" s="24"/>
      <c r="E10" s="24"/>
      <c r="F10" s="24"/>
      <c r="G10" s="24"/>
      <c r="H10" s="20"/>
      <c r="I10" s="21"/>
      <c r="J10" s="2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16384" ht="18">
      <c r="A11" s="24"/>
      <c r="B11" s="24"/>
      <c r="C11" s="24"/>
      <c r="D11" s="24"/>
      <c r="E11" s="24"/>
      <c r="F11" s="24"/>
      <c r="G11" s="24"/>
      <c r="H11" s="22"/>
      <c r="I11" s="23"/>
      <c r="J11" s="2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4" spans="1:16384">
      <c r="P14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2014-10-06T13:22:26Z</cp:lastPrinted>
  <dcterms:created xsi:type="dcterms:W3CDTF">2012-08-13T07:02:09Z</dcterms:created>
  <dcterms:modified xsi:type="dcterms:W3CDTF">2014-10-08T12:17:10Z</dcterms:modified>
</cp:coreProperties>
</file>